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3CE9F79-BB70-49FB-8BE4-0FF3E42D97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H18" i="1"/>
  <c r="H22" i="1" s="1"/>
  <c r="G18" i="1"/>
  <c r="G22" i="1" s="1"/>
  <c r="G25" i="1" s="1"/>
  <c r="F18" i="1"/>
  <c r="F22" i="1" s="1"/>
  <c r="E18" i="1"/>
  <c r="E22" i="1"/>
  <c r="E25" i="1" s="1"/>
  <c r="D19" i="1" l="1"/>
  <c r="F25" i="1"/>
  <c r="I25" i="1" s="1"/>
  <c r="I22" i="1"/>
  <c r="H25" i="1"/>
  <c r="J25" i="1" s="1"/>
  <c r="J22" i="1"/>
</calcChain>
</file>

<file path=xl/sharedStrings.xml><?xml version="1.0" encoding="utf-8"?>
<sst xmlns="http://schemas.openxmlformats.org/spreadsheetml/2006/main" count="66" uniqueCount="43">
  <si>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</si>
  <si>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</si>
  <si>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</si>
  <si>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</si>
  <si>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</si>
  <si>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</si>
  <si>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</si>
  <si>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</si>
  <si>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</si>
  <si>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</si>
  <si>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</si>
  <si>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</si>
  <si>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</si>
  <si>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</si>
  <si>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</si>
  <si>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</si>
  <si>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</si>
  <si>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</si>
  <si>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</si>
  <si>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</si>
  <si>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</si>
  <si>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</si>
  <si>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Virkiä = Lapuan Virkiä  (1907)</t>
  </si>
  <si>
    <t>10.</t>
  </si>
  <si>
    <t>Virkiä</t>
  </si>
  <si>
    <t>3.</t>
  </si>
  <si>
    <t>8.</t>
  </si>
  <si>
    <t>MESTARUUSSARJA</t>
  </si>
  <si>
    <t>URA SM-SARJASSA</t>
  </si>
  <si>
    <t>20.11.1944</t>
  </si>
  <si>
    <t>Liisa Valo os. Portin</t>
  </si>
  <si>
    <t>7.</t>
  </si>
  <si>
    <t>LaKi</t>
  </si>
  <si>
    <t>9.</t>
  </si>
  <si>
    <t>Laaka</t>
  </si>
  <si>
    <t>LaKi = Lapuan Kiri</t>
  </si>
  <si>
    <t>Laaka = Lapuan Laaka</t>
  </si>
  <si>
    <t>Ottelu</t>
  </si>
  <si>
    <t>Kunnari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</si>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</sst>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30</v>
      </c>
      <c r="C1" s="2"/>
      <c r="D1" s="3"/>
      <c r="E1" s="4" t="s">
        <v>29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42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1961</v>
      </c>
      <c r="C4" s="24" t="s">
        <v>31</v>
      </c>
      <c r="D4" s="26" t="s">
        <v>32</v>
      </c>
      <c r="E4" s="52"/>
      <c r="F4" s="24"/>
      <c r="G4" s="24"/>
      <c r="H4" s="24"/>
      <c r="I4" s="53"/>
      <c r="J4" s="53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1962</v>
      </c>
      <c r="C5" s="24" t="s">
        <v>33</v>
      </c>
      <c r="D5" s="51" t="s">
        <v>34</v>
      </c>
      <c r="E5" s="52">
        <v>2</v>
      </c>
      <c r="F5" s="24">
        <v>0</v>
      </c>
      <c r="G5" s="24">
        <v>1</v>
      </c>
      <c r="H5" s="24">
        <v>0</v>
      </c>
      <c r="I5" s="53"/>
      <c r="J5" s="53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1963</v>
      </c>
      <c r="C6" s="24"/>
      <c r="D6" s="26"/>
      <c r="E6" s="24"/>
      <c r="F6" s="24"/>
      <c r="G6" s="24"/>
      <c r="H6" s="24"/>
      <c r="I6" s="53"/>
      <c r="J6" s="53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1964</v>
      </c>
      <c r="C7" s="24" t="s">
        <v>33</v>
      </c>
      <c r="D7" s="51" t="s">
        <v>24</v>
      </c>
      <c r="E7" s="52">
        <v>8</v>
      </c>
      <c r="F7" s="24">
        <v>0</v>
      </c>
      <c r="G7" s="24">
        <v>2</v>
      </c>
      <c r="H7" s="24">
        <v>3</v>
      </c>
      <c r="I7" s="53"/>
      <c r="J7" s="53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1965</v>
      </c>
      <c r="C8" s="24"/>
      <c r="D8" s="26"/>
      <c r="E8" s="24"/>
      <c r="F8" s="24"/>
      <c r="G8" s="24"/>
      <c r="H8" s="24"/>
      <c r="I8" s="53"/>
      <c r="J8" s="53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1966</v>
      </c>
      <c r="C9" s="24"/>
      <c r="D9" s="26"/>
      <c r="E9" s="24"/>
      <c r="F9" s="24"/>
      <c r="G9" s="24"/>
      <c r="H9" s="24"/>
      <c r="I9" s="53"/>
      <c r="J9" s="53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1967</v>
      </c>
      <c r="C10" s="24"/>
      <c r="D10" s="33"/>
      <c r="E10" s="24"/>
      <c r="F10" s="24"/>
      <c r="G10" s="24"/>
      <c r="H10" s="24"/>
      <c r="I10" s="53"/>
      <c r="J10" s="53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1968</v>
      </c>
      <c r="C11" s="24"/>
      <c r="D11" s="33"/>
      <c r="E11" s="24"/>
      <c r="F11" s="24"/>
      <c r="G11" s="24"/>
      <c r="H11" s="24"/>
      <c r="I11" s="53"/>
      <c r="J11" s="53"/>
      <c r="K11" s="31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1969</v>
      </c>
      <c r="C12" s="24" t="s">
        <v>23</v>
      </c>
      <c r="D12" s="9" t="s">
        <v>24</v>
      </c>
      <c r="E12" s="52">
        <v>10</v>
      </c>
      <c r="F12" s="24">
        <v>1</v>
      </c>
      <c r="G12" s="24">
        <v>6</v>
      </c>
      <c r="H12" s="24">
        <v>8</v>
      </c>
      <c r="I12" s="53"/>
      <c r="J12" s="53"/>
      <c r="K12" s="31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1970</v>
      </c>
      <c r="C13" s="24" t="s">
        <v>33</v>
      </c>
      <c r="D13" s="9" t="s">
        <v>24</v>
      </c>
      <c r="E13" s="52">
        <v>10</v>
      </c>
      <c r="F13" s="24">
        <v>2</v>
      </c>
      <c r="G13" s="24">
        <v>6</v>
      </c>
      <c r="H13" s="24">
        <v>4</v>
      </c>
      <c r="I13" s="53"/>
      <c r="J13" s="53"/>
      <c r="K13" s="31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1971</v>
      </c>
      <c r="C14" s="24" t="s">
        <v>23</v>
      </c>
      <c r="D14" s="9" t="s">
        <v>24</v>
      </c>
      <c r="E14" s="52">
        <v>1</v>
      </c>
      <c r="F14" s="24">
        <v>0</v>
      </c>
      <c r="G14" s="24">
        <v>0</v>
      </c>
      <c r="H14" s="24">
        <v>0</v>
      </c>
      <c r="I14" s="53"/>
      <c r="J14" s="53"/>
      <c r="K14" s="31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24">
        <v>1972</v>
      </c>
      <c r="C15" s="24"/>
      <c r="D15" s="26"/>
      <c r="E15" s="24"/>
      <c r="F15" s="24"/>
      <c r="G15" s="24"/>
      <c r="H15" s="24"/>
      <c r="I15" s="24"/>
      <c r="J15" s="24"/>
      <c r="K15" s="22"/>
      <c r="L15" s="24"/>
      <c r="M15" s="24"/>
      <c r="N15" s="24"/>
      <c r="O15" s="24"/>
      <c r="P15" s="25"/>
      <c r="Q15" s="25"/>
      <c r="R15" s="25"/>
      <c r="S15" s="25"/>
      <c r="T15" s="24"/>
      <c r="U15" s="24"/>
      <c r="V15" s="24"/>
      <c r="W15" s="24"/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24">
        <v>1973</v>
      </c>
      <c r="C16" s="24" t="s">
        <v>25</v>
      </c>
      <c r="D16" s="26" t="s">
        <v>24</v>
      </c>
      <c r="E16" s="52">
        <v>10</v>
      </c>
      <c r="F16" s="24">
        <v>1</v>
      </c>
      <c r="G16" s="54">
        <v>13</v>
      </c>
      <c r="H16" s="24">
        <v>7</v>
      </c>
      <c r="I16" s="53"/>
      <c r="J16" s="53"/>
      <c r="K16" s="31"/>
      <c r="L16" s="24"/>
      <c r="M16" s="24"/>
      <c r="N16" s="24"/>
      <c r="O16" s="24"/>
      <c r="P16" s="25"/>
      <c r="Q16" s="25"/>
      <c r="R16" s="25"/>
      <c r="S16" s="25"/>
      <c r="T16" s="24"/>
      <c r="U16" s="24"/>
      <c r="V16" s="24"/>
      <c r="W16" s="24"/>
      <c r="X16" s="24"/>
      <c r="Y16" s="24">
        <v>1</v>
      </c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24">
        <v>1974</v>
      </c>
      <c r="C17" s="24" t="s">
        <v>26</v>
      </c>
      <c r="D17" s="9" t="s">
        <v>24</v>
      </c>
      <c r="E17" s="52">
        <v>1</v>
      </c>
      <c r="F17" s="24">
        <v>0</v>
      </c>
      <c r="G17" s="24">
        <v>0</v>
      </c>
      <c r="H17" s="24">
        <v>0</v>
      </c>
      <c r="I17" s="53"/>
      <c r="J17" s="53"/>
      <c r="K17" s="31"/>
      <c r="L17" s="24"/>
      <c r="M17" s="24"/>
      <c r="N17" s="24"/>
      <c r="O17" s="24"/>
      <c r="P17" s="25"/>
      <c r="Q17" s="25"/>
      <c r="R17" s="25"/>
      <c r="S17" s="25"/>
      <c r="T17" s="24"/>
      <c r="U17" s="24"/>
      <c r="V17" s="24"/>
      <c r="W17" s="24"/>
      <c r="X17" s="24"/>
      <c r="Y17" s="24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5" t="s">
        <v>4</v>
      </c>
      <c r="C18" s="16"/>
      <c r="D18" s="14"/>
      <c r="E18" s="17">
        <f>SUM(E4:E17)</f>
        <v>42</v>
      </c>
      <c r="F18" s="17">
        <f>SUM(F4:F17)</f>
        <v>4</v>
      </c>
      <c r="G18" s="17">
        <f>SUM(G4:G17)</f>
        <v>28</v>
      </c>
      <c r="H18" s="17">
        <f>SUM(H4:H17)</f>
        <v>22</v>
      </c>
      <c r="I18" s="17"/>
      <c r="J18" s="17"/>
      <c r="K18" s="27"/>
      <c r="L18" s="17">
        <f>SUM(L4:L17)</f>
        <v>0</v>
      </c>
      <c r="M18" s="17">
        <f>SUM(M4:M17)</f>
        <v>0</v>
      </c>
      <c r="N18" s="17">
        <f>SUM(N4:N17)</f>
        <v>0</v>
      </c>
      <c r="O18" s="17">
        <f>SUM(O4:O17)</f>
        <v>0</v>
      </c>
      <c r="P18" s="17">
        <f>SUM(P4:P17)</f>
        <v>0</v>
      </c>
      <c r="Q18" s="17">
        <f>SUM(Q4:Q17)</f>
        <v>0</v>
      </c>
      <c r="R18" s="17">
        <f>SUM(R4:R17)</f>
        <v>0</v>
      </c>
      <c r="S18" s="17">
        <f>SUM(S4:S17)</f>
        <v>0</v>
      </c>
      <c r="T18" s="17">
        <f t="shared" ref="T18:Y18" si="0">SUM(T4:T17)</f>
        <v>0</v>
      </c>
      <c r="U18" s="17">
        <f t="shared" si="0"/>
        <v>0</v>
      </c>
      <c r="V18" s="17">
        <f t="shared" si="0"/>
        <v>0</v>
      </c>
      <c r="W18" s="17">
        <f t="shared" si="0"/>
        <v>0</v>
      </c>
      <c r="X18" s="17">
        <f t="shared" si="0"/>
        <v>0</v>
      </c>
      <c r="Y18" s="17">
        <f t="shared" si="0"/>
        <v>1</v>
      </c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26" t="s">
        <v>2</v>
      </c>
      <c r="C19" s="28"/>
      <c r="D19" s="29">
        <f>SUM(F18:H18)*5/3+(E18/3)+(T18*25)+(U18*25)+(V18*15)+(W18*25)+(X18*20)+(Y18*15)</f>
        <v>119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0"/>
      <c r="Y19" s="1"/>
      <c r="Z19" s="21"/>
      <c r="AA19" s="7"/>
      <c r="AB19" s="7"/>
      <c r="AC19" s="7"/>
      <c r="AD19" s="7"/>
      <c r="AE19" s="7"/>
    </row>
    <row r="20" spans="1:31" s="8" customFormat="1" ht="15" customHeight="1" x14ac:dyDescent="0.25">
      <c r="A20" s="1"/>
      <c r="B20" s="1"/>
      <c r="C20" s="1"/>
      <c r="D20" s="22"/>
      <c r="E20" s="1"/>
      <c r="F20" s="1"/>
      <c r="G20" s="1"/>
      <c r="H20" s="1"/>
      <c r="I20" s="1"/>
      <c r="J20" s="1"/>
      <c r="K20" s="3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5">
      <c r="A21" s="1"/>
      <c r="B21" s="20" t="s">
        <v>28</v>
      </c>
      <c r="C21" s="32"/>
      <c r="D21" s="32"/>
      <c r="E21" s="17" t="s">
        <v>3</v>
      </c>
      <c r="F21" s="17" t="s">
        <v>6</v>
      </c>
      <c r="G21" s="14" t="s">
        <v>7</v>
      </c>
      <c r="H21" s="17" t="s">
        <v>8</v>
      </c>
      <c r="I21" s="17" t="s">
        <v>15</v>
      </c>
      <c r="J21" s="17" t="s">
        <v>16</v>
      </c>
      <c r="K21" s="22"/>
      <c r="L21" s="33" t="s">
        <v>39</v>
      </c>
      <c r="M21" s="11"/>
      <c r="N21" s="11"/>
      <c r="O21" s="11"/>
      <c r="P21" s="55"/>
      <c r="Q21" s="55"/>
      <c r="R21" s="55"/>
      <c r="S21" s="55"/>
      <c r="T21" s="11"/>
      <c r="U21" s="11"/>
      <c r="V21" s="10"/>
      <c r="W21" s="11"/>
      <c r="X21" s="11"/>
      <c r="Y21" s="34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3" t="s">
        <v>9</v>
      </c>
      <c r="C22" s="11"/>
      <c r="D22" s="34"/>
      <c r="E22" s="24">
        <f>PRODUCT(E18)</f>
        <v>42</v>
      </c>
      <c r="F22" s="24">
        <f>PRODUCT(F18)</f>
        <v>4</v>
      </c>
      <c r="G22" s="24">
        <f>PRODUCT(G18)</f>
        <v>28</v>
      </c>
      <c r="H22" s="24">
        <f>PRODUCT(H18)</f>
        <v>22</v>
      </c>
      <c r="I22" s="35">
        <f>PRODUCT((F22+G22)/E22)</f>
        <v>0.76190476190476186</v>
      </c>
      <c r="J22" s="35">
        <f>PRODUCT(H22/E22)</f>
        <v>0.52380952380952384</v>
      </c>
      <c r="K22" s="22"/>
      <c r="L22" s="56" t="s">
        <v>37</v>
      </c>
      <c r="M22" s="57"/>
      <c r="N22" s="57"/>
      <c r="O22" s="58"/>
      <c r="P22" s="58"/>
      <c r="Q22" s="58"/>
      <c r="R22" s="58"/>
      <c r="S22" s="58"/>
      <c r="T22" s="58"/>
      <c r="U22" s="58"/>
      <c r="V22" s="59"/>
      <c r="W22" s="58"/>
      <c r="X22" s="60"/>
      <c r="Y22" s="7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6" t="s">
        <v>10</v>
      </c>
      <c r="C23" s="37"/>
      <c r="D23" s="38"/>
      <c r="E23" s="24"/>
      <c r="F23" s="24"/>
      <c r="G23" s="24"/>
      <c r="H23" s="24"/>
      <c r="I23" s="35"/>
      <c r="J23" s="35"/>
      <c r="K23" s="22"/>
      <c r="L23" s="61" t="s">
        <v>40</v>
      </c>
      <c r="M23" s="62"/>
      <c r="N23" s="62"/>
      <c r="O23" s="63"/>
      <c r="P23" s="63"/>
      <c r="Q23" s="63"/>
      <c r="R23" s="63"/>
      <c r="S23" s="63"/>
      <c r="T23" s="63"/>
      <c r="U23" s="63"/>
      <c r="V23" s="64"/>
      <c r="W23" s="63"/>
      <c r="X23" s="65"/>
      <c r="Y23" s="72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39" t="s">
        <v>11</v>
      </c>
      <c r="C24" s="40"/>
      <c r="D24" s="41"/>
      <c r="E24" s="25"/>
      <c r="F24" s="25"/>
      <c r="G24" s="25"/>
      <c r="H24" s="25"/>
      <c r="I24" s="42"/>
      <c r="J24" s="42"/>
      <c r="K24" s="22"/>
      <c r="L24" s="61" t="s">
        <v>41</v>
      </c>
      <c r="M24" s="62"/>
      <c r="N24" s="62"/>
      <c r="O24" s="63"/>
      <c r="P24" s="63"/>
      <c r="Q24" s="63"/>
      <c r="R24" s="63"/>
      <c r="S24" s="63"/>
      <c r="T24" s="63"/>
      <c r="U24" s="63"/>
      <c r="V24" s="64"/>
      <c r="W24" s="63"/>
      <c r="X24" s="65"/>
      <c r="Y24" s="72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43" t="s">
        <v>12</v>
      </c>
      <c r="C25" s="44"/>
      <c r="D25" s="45"/>
      <c r="E25" s="17">
        <f>SUM(E22:E24)</f>
        <v>42</v>
      </c>
      <c r="F25" s="17">
        <f>SUM(F22:F24)</f>
        <v>4</v>
      </c>
      <c r="G25" s="17">
        <f>SUM(G22:G24)</f>
        <v>28</v>
      </c>
      <c r="H25" s="17">
        <f>SUM(H22:H24)</f>
        <v>22</v>
      </c>
      <c r="I25" s="46">
        <f>PRODUCT((F25+G25)/E25)</f>
        <v>0.76190476190476186</v>
      </c>
      <c r="J25" s="46">
        <f>PRODUCT(H25/E25)</f>
        <v>0.52380952380952384</v>
      </c>
      <c r="K25" s="22"/>
      <c r="L25" s="66" t="s">
        <v>38</v>
      </c>
      <c r="M25" s="67"/>
      <c r="N25" s="67"/>
      <c r="O25" s="68"/>
      <c r="P25" s="68"/>
      <c r="Q25" s="68"/>
      <c r="R25" s="68"/>
      <c r="S25" s="68"/>
      <c r="T25" s="68"/>
      <c r="U25" s="68"/>
      <c r="V25" s="69"/>
      <c r="W25" s="68"/>
      <c r="X25" s="70"/>
      <c r="Y25" s="73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 t="s">
        <v>20</v>
      </c>
      <c r="C27" s="1"/>
      <c r="D27" s="1" t="s">
        <v>35</v>
      </c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50" t="s">
        <v>36</v>
      </c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50" t="s">
        <v>22</v>
      </c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7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7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7"/>
      <c r="AA50" s="47"/>
      <c r="AB50" s="47"/>
      <c r="AC50" s="47"/>
      <c r="AD50" s="47"/>
      <c r="AE50" s="4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7"/>
      <c r="AA51" s="47"/>
      <c r="AB51" s="47"/>
      <c r="AC51" s="47"/>
      <c r="AD51" s="47"/>
      <c r="AE51" s="47"/>
    </row>
    <row r="52" spans="1:31" ht="15" customHeight="1" x14ac:dyDescent="0.25">
      <c r="A52" s="48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7"/>
    </row>
    <row r="53" spans="1:31" ht="15" customHeight="1" x14ac:dyDescent="0.25">
      <c r="A53" s="48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7"/>
    </row>
    <row r="54" spans="1:31" ht="15" customHeight="1" x14ac:dyDescent="0.25">
      <c r="A54" s="48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7"/>
    </row>
    <row r="55" spans="1:31" ht="15" customHeight="1" x14ac:dyDescent="0.25">
      <c r="A55" s="48"/>
      <c r="B55" s="1"/>
      <c r="C55" s="7"/>
      <c r="D55" s="7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7"/>
    </row>
    <row r="56" spans="1:31" ht="15" customHeight="1" x14ac:dyDescent="0.25">
      <c r="A56" s="48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7"/>
    </row>
    <row r="57" spans="1:31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31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31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1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31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5:25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5:25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5:25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5:25" ht="15" customHeight="1" x14ac:dyDescent="0.25"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5:25" ht="15" customHeight="1" x14ac:dyDescent="0.25"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5:25" ht="15" customHeight="1" x14ac:dyDescent="0.25"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5:25" ht="15" customHeight="1" x14ac:dyDescent="0.25"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5:25" ht="15" customHeight="1" x14ac:dyDescent="0.25"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5:25" ht="15" customHeight="1" x14ac:dyDescent="0.25"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5:25" ht="15" customHeight="1" x14ac:dyDescent="0.25"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5:25" ht="15" customHeight="1" x14ac:dyDescent="0.25"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5:25" ht="15" customHeight="1" x14ac:dyDescent="0.25"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5:25" ht="15" customHeight="1" x14ac:dyDescent="0.25"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5:25" ht="15" customHeight="1" x14ac:dyDescent="0.25"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5:25" ht="15" customHeight="1" x14ac:dyDescent="0.25"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5:25" ht="15" customHeight="1" x14ac:dyDescent="0.25"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5:25" ht="15" customHeight="1" x14ac:dyDescent="0.25"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</sheetData>
  <sortState xmlns:xlrd2="http://schemas.microsoft.com/office/spreadsheetml/2017/richdata2" ref="O21:R23">
    <sortCondition ref="O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2024-12-25T10:33:24Z</dcterms:modified>
</cp:coreProperties>
</file>